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O\TKM\004\4 KS\"/>
    </mc:Choice>
  </mc:AlternateContent>
  <xr:revisionPtr revIDLastSave="0" documentId="13_ncr:1_{B620ACA6-50D3-4340-BF3A-F94F0636185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abídková cena" sheetId="1" r:id="rId1"/>
  </sheets>
  <definedNames>
    <definedName name="_xlnm.Print_Area" localSheetId="0">'Nabídková cena'!$B$3:$T$11</definedName>
  </definedNames>
  <calcPr calcId="191029"/>
</workbook>
</file>

<file path=xl/calcChain.xml><?xml version="1.0" encoding="utf-8"?>
<calcChain xmlns="http://schemas.openxmlformats.org/spreadsheetml/2006/main">
  <c r="S8" i="1" l="1"/>
  <c r="R8" i="1"/>
  <c r="O8" i="1"/>
  <c r="Q11" i="1" l="1"/>
  <c r="P11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<sst xmlns="http://schemas.openxmlformats.org/spreadsheetml/2006/main" count="42" uniqueCount="40">
  <si>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</si>
  <si>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</si>
  <si>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</si>
  <si>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</si>
  <si>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</si>
  <si>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</si>
  <si>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</si>
  <si>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</si>
  <si>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</si>
  <si>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</si>
  <si>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</si>
  <si>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</si>
  <si>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</si>
  <si>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</si>
  <si>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</si>
  <si>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</si>
  <si>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</si>
  <si>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</si>
  <si>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</si>
  <si>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</si>
  <si>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</si>
  <si>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</si>
  <si>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</si>
  <si>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</si>
  <si>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</si>
  <si>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</si>
  <si>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</si>
  <si>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</si>
  <si>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Laserová černobílá multifunkční tiskárna</t>
  </si>
  <si>
    <t>ks</t>
  </si>
  <si>
    <t>Samostatná faktura</t>
  </si>
  <si>
    <t>NE</t>
  </si>
  <si>
    <t>Hana Červenková,
Tel.: 37763 4870</t>
  </si>
  <si>
    <t>Kollárova 19, 
301 00 Plzeň,
Menza 1</t>
  </si>
  <si>
    <t>A4 tiskárna, skener, kopírka. 
Automatický oboustranný tisk. 
Rychlost tisku min. 30 stran černobíle za minutu.
Rozlišení tisku min. 600 x 600 DPI.
Rrozlišení skeneru min. 2 400 DPI.
Paměť min. 64MB.
Rozhraní:  USB 2.0.
Včetně startovacího toneru.</t>
  </si>
  <si>
    <t xml:space="preserve">Tiskárny, kopírky, multifunkce II. 004 - 2022 </t>
  </si>
  <si>
    <t>Příloha č. 2 Kupní smlouvy - technická specifikace</t>
  </si>
  <si>
    <t xml:space="preserve">Popis </t>
  </si>
  <si>
    <t>https://www.brother.eu/-/media/product-downloads/devices/download/mono-laser/l2000-mono-laser/dcp-l2512d.pdf?rev=f00a3f1002e2485b8c53cdaffc471ad7&amp;hash=08DBA1580B9F90A23200DFD2869999B0D9BE9EE1</t>
  </si>
  <si>
    <t>Brother DCP-L2512D (DCPL2512DYJ1)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</si>
</sst>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4">
    <xf numFmtId="0" fontId="0" fillId="0" borderId="0"/>
    <xf numFmtId="0" fontId="14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8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3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4" fillId="0" borderId="0" xfId="2" applyFont="1" applyAlignment="1" applyProtection="1">
      <alignment horizontal="left"/>
    </xf>
    <xf numFmtId="0" fontId="5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0" fontId="4" fillId="0" borderId="0" xfId="2" applyProtection="1"/>
    <xf numFmtId="0" fontId="4" fillId="0" borderId="0" xfId="2" applyAlignment="1" applyProtection="1">
      <alignment vertical="center" wrapText="1"/>
    </xf>
    <xf numFmtId="49" fontId="4" fillId="0" borderId="0" xfId="2" applyNumberFormat="1" applyAlignment="1" applyProtection="1">
      <alignment vertical="center" wrapText="1"/>
    </xf>
    <xf numFmtId="0" fontId="15" fillId="0" borderId="0" xfId="2" applyFont="1" applyAlignment="1" applyProtection="1">
      <alignment vertical="center"/>
    </xf>
    <xf numFmtId="0" fontId="16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center" vertical="center" wrapText="1"/>
    </xf>
    <xf numFmtId="0" fontId="0" fillId="0" borderId="1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2" fillId="3" borderId="4" xfId="0" applyFont="1" applyFill="1" applyBorder="1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6" fillId="0" borderId="0" xfId="2" applyFont="1" applyAlignment="1" applyProtection="1">
      <alignment horizontal="left" vertical="center" wrapText="1"/>
    </xf>
    <xf numFmtId="164" fontId="5" fillId="0" borderId="8" xfId="0" applyNumberFormat="1" applyFont="1" applyBorder="1" applyAlignment="1" applyProtection="1">
      <alignment horizontal="center" vertical="center"/>
    </xf>
    <xf numFmtId="164" fontId="5" fillId="0" borderId="7" xfId="0" applyNumberFormat="1" applyFont="1" applyBorder="1" applyAlignment="1" applyProtection="1">
      <alignment horizontal="center" vertical="center"/>
    </xf>
    <xf numFmtId="164" fontId="5" fillId="0" borderId="9" xfId="0" applyNumberFormat="1" applyFont="1" applyBorder="1" applyAlignment="1" applyProtection="1">
      <alignment horizontal="center" vertical="center"/>
    </xf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0" fillId="0" borderId="0" xfId="0" applyFont="1" applyAlignment="1" applyProtection="1">
      <alignment horizontal="left" vertical="top" wrapText="1"/>
    </xf>
  </cellXfs>
  <cellStyles count="4">
    <cellStyle name="Normální" xfId="0" builtinId="0"/>
    <cellStyle name="Normální 2" xfId="2" xr:uid="{00000000-0005-0000-0000-000002000000}"/>
    <cellStyle name="normální 3" xfId="1" xr:uid="{00000000-0005-0000-0000-000003000000}"/>
    <cellStyle name="normální 3 2" xfId="3" xr:uid="{00000000-0005-0000-0000-000004000000}"/>
  </cellStyles>
  <dxfs count="19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zoomScale="77" zoomScaleNormal="77" workbookViewId="0">
      <selection activeCell="J20" sqref="J20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40.5703125" style="3" customWidth="1"/>
    <col min="4" max="4" width="9.7109375" style="40" bestFit="1" customWidth="1"/>
    <col min="5" max="5" width="9" style="2" bestFit="1" customWidth="1"/>
    <col min="6" max="6" width="55.71093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23.28515625" style="1" customWidth="1"/>
    <col min="13" max="13" width="22.42578125" style="3" customWidth="1"/>
    <col min="14" max="14" width="27.7109375" style="4" customWidth="1"/>
    <col min="15" max="15" width="17.85546875" style="4" hidden="1" customWidth="1"/>
    <col min="16" max="16" width="21.85546875" style="1" customWidth="1"/>
    <col min="17" max="17" width="23.85546875" style="1" customWidth="1"/>
    <col min="18" max="18" width="21" style="1" bestFit="1" customWidth="1"/>
    <col min="19" max="19" width="19.42578125" style="1" bestFit="1" customWidth="1"/>
    <col min="20" max="20" width="20.42578125" style="1" hidden="1" customWidth="1"/>
    <col min="21" max="21" width="40.5703125" style="5" customWidth="1"/>
    <col min="22" max="16384" width="8.85546875" style="1"/>
  </cols>
  <sheetData>
    <row r="1" spans="1:21" ht="15.75" x14ac:dyDescent="0.25">
      <c r="B1" s="64" t="s">
        <v>36</v>
      </c>
      <c r="C1" s="65"/>
      <c r="D1" s="65"/>
    </row>
    <row r="2" spans="1:21" ht="18" customHeight="1" x14ac:dyDescent="0.25">
      <c r="B2" s="64" t="s">
        <v>35</v>
      </c>
      <c r="C2" s="64"/>
      <c r="D2" s="64"/>
    </row>
    <row r="3" spans="1:21" ht="18" customHeight="1" x14ac:dyDescent="0.25">
      <c r="D3" s="2"/>
      <c r="G3" s="3"/>
      <c r="H3" s="3"/>
      <c r="L3" s="6"/>
      <c r="N3" s="3"/>
      <c r="O3" s="3"/>
      <c r="S3" s="7"/>
      <c r="T3" s="8"/>
      <c r="U3" s="9"/>
    </row>
    <row r="4" spans="1:21" ht="18" customHeight="1" x14ac:dyDescent="0.25">
      <c r="B4" s="14"/>
      <c r="C4" s="10" t="s">
        <v>0</v>
      </c>
      <c r="D4" s="55"/>
      <c r="E4" s="55"/>
      <c r="F4" s="55"/>
      <c r="G4" s="41"/>
      <c r="H4" s="41"/>
      <c r="I4" s="41"/>
      <c r="J4" s="41"/>
      <c r="K4" s="41"/>
      <c r="L4" s="6"/>
      <c r="N4" s="11"/>
      <c r="O4" s="11"/>
      <c r="P4" s="11"/>
      <c r="Q4" s="11"/>
      <c r="R4" s="11"/>
      <c r="S4" s="11"/>
      <c r="U4" s="12"/>
    </row>
    <row r="5" spans="1:21" ht="18" customHeight="1" thickBot="1" x14ac:dyDescent="0.3">
      <c r="B5" s="15"/>
      <c r="C5" s="13" t="s">
        <v>1</v>
      </c>
      <c r="D5" s="10"/>
      <c r="E5" s="10"/>
      <c r="F5" s="10"/>
      <c r="G5" s="1"/>
      <c r="H5" s="1"/>
      <c r="I5" s="1"/>
      <c r="J5" s="12"/>
      <c r="N5" s="16"/>
      <c r="O5" s="16"/>
      <c r="S5" s="7"/>
      <c r="U5" s="12"/>
    </row>
    <row r="6" spans="1:21" ht="36.75" customHeight="1" thickBot="1" x14ac:dyDescent="0.3">
      <c r="B6" s="17"/>
      <c r="C6" s="18"/>
      <c r="D6" s="2"/>
      <c r="G6" s="19" t="s">
        <v>2</v>
      </c>
      <c r="H6" s="53" t="s">
        <v>2</v>
      </c>
      <c r="N6" s="20"/>
      <c r="O6" s="20"/>
      <c r="Q6" s="19" t="s">
        <v>2</v>
      </c>
      <c r="U6" s="12"/>
    </row>
    <row r="7" spans="1:21" ht="80.25" customHeight="1" thickTop="1" thickBot="1" x14ac:dyDescent="0.3">
      <c r="B7" s="21" t="s">
        <v>3</v>
      </c>
      <c r="C7" s="22" t="s">
        <v>17</v>
      </c>
      <c r="D7" s="22" t="s">
        <v>4</v>
      </c>
      <c r="E7" s="22" t="s">
        <v>18</v>
      </c>
      <c r="F7" s="22" t="s">
        <v>37</v>
      </c>
      <c r="G7" s="23" t="s">
        <v>5</v>
      </c>
      <c r="H7" s="23" t="s">
        <v>16</v>
      </c>
      <c r="I7" s="22" t="s">
        <v>19</v>
      </c>
      <c r="J7" s="22" t="s">
        <v>20</v>
      </c>
      <c r="K7" s="22" t="s">
        <v>21</v>
      </c>
      <c r="L7" s="56" t="s">
        <v>22</v>
      </c>
      <c r="M7" s="22" t="s">
        <v>23</v>
      </c>
      <c r="N7" s="22" t="s">
        <v>24</v>
      </c>
      <c r="O7" s="22" t="s">
        <v>25</v>
      </c>
      <c r="P7" s="22" t="s">
        <v>6</v>
      </c>
      <c r="Q7" s="24" t="s">
        <v>7</v>
      </c>
      <c r="R7" s="56" t="s">
        <v>8</v>
      </c>
      <c r="S7" s="56" t="s">
        <v>9</v>
      </c>
      <c r="T7" s="22" t="s">
        <v>26</v>
      </c>
      <c r="U7" s="22" t="s">
        <v>27</v>
      </c>
    </row>
    <row r="8" spans="1:21" ht="224.25" customHeight="1" thickTop="1" thickBot="1" x14ac:dyDescent="0.3">
      <c r="A8" s="25"/>
      <c r="B8" s="43">
        <v>1</v>
      </c>
      <c r="C8" s="44" t="s">
        <v>28</v>
      </c>
      <c r="D8" s="45">
        <v>1</v>
      </c>
      <c r="E8" s="44" t="s">
        <v>29</v>
      </c>
      <c r="F8" s="54" t="s">
        <v>34</v>
      </c>
      <c r="G8" s="59" t="s">
        <v>39</v>
      </c>
      <c r="H8" s="59" t="s">
        <v>38</v>
      </c>
      <c r="I8" s="57" t="s">
        <v>30</v>
      </c>
      <c r="J8" s="44" t="s">
        <v>31</v>
      </c>
      <c r="K8" s="44"/>
      <c r="L8" s="52" t="s">
        <v>32</v>
      </c>
      <c r="M8" s="52" t="s">
        <v>33</v>
      </c>
      <c r="N8" s="50">
        <v>14</v>
      </c>
      <c r="O8" s="46">
        <f>D8*P8</f>
        <v>5500</v>
      </c>
      <c r="P8" s="47">
        <v>5500</v>
      </c>
      <c r="Q8" s="58">
        <v>4760</v>
      </c>
      <c r="R8" s="48">
        <f>D8*Q8</f>
        <v>4760</v>
      </c>
      <c r="S8" s="49" t="str">
        <f t="shared" ref="S8" si="0">IF(ISNUMBER(Q8), IF(Q8&gt;P8,"NEVYHOVUJE","VYHOVUJE")," ")</f>
        <v>VYHOVUJE</v>
      </c>
      <c r="T8" s="44"/>
      <c r="U8" s="44" t="s">
        <v>14</v>
      </c>
    </row>
    <row r="9" spans="1:21" ht="16.5" thickTop="1" thickBot="1" x14ac:dyDescent="0.3">
      <c r="C9" s="1"/>
      <c r="D9" s="1"/>
      <c r="E9" s="1"/>
      <c r="F9" s="1"/>
      <c r="G9" s="26"/>
      <c r="H9" s="1"/>
      <c r="I9" s="1"/>
      <c r="J9" s="1"/>
      <c r="M9" s="1"/>
      <c r="N9" s="1"/>
      <c r="O9" s="51"/>
      <c r="R9" s="42"/>
    </row>
    <row r="10" spans="1:21" ht="60.75" customHeight="1" thickTop="1" thickBot="1" x14ac:dyDescent="0.3">
      <c r="B10" s="66" t="s">
        <v>10</v>
      </c>
      <c r="C10" s="66"/>
      <c r="D10" s="66"/>
      <c r="E10" s="66"/>
      <c r="F10" s="66"/>
      <c r="G10" s="66"/>
      <c r="H10" s="66"/>
      <c r="I10" s="66"/>
      <c r="J10" s="27"/>
      <c r="K10" s="27"/>
      <c r="L10" s="12"/>
      <c r="M10" s="12"/>
      <c r="N10" s="28"/>
      <c r="O10" s="28"/>
      <c r="P10" s="29" t="s">
        <v>11</v>
      </c>
      <c r="Q10" s="67" t="s">
        <v>12</v>
      </c>
      <c r="R10" s="68"/>
      <c r="S10" s="69"/>
      <c r="U10" s="30"/>
    </row>
    <row r="11" spans="1:21" ht="33" customHeight="1" thickTop="1" thickBot="1" x14ac:dyDescent="0.3">
      <c r="B11" s="70" t="s">
        <v>15</v>
      </c>
      <c r="C11" s="70"/>
      <c r="D11" s="70"/>
      <c r="E11" s="70"/>
      <c r="F11" s="70"/>
      <c r="G11" s="70"/>
      <c r="H11" s="31"/>
      <c r="I11" s="31"/>
      <c r="J11" s="31"/>
      <c r="L11" s="32"/>
      <c r="M11" s="32"/>
      <c r="N11" s="33"/>
      <c r="O11" s="33"/>
      <c r="P11" s="34">
        <f>SUM(O8:O8)</f>
        <v>5500</v>
      </c>
      <c r="Q11" s="61">
        <f>SUM(R8:R8)</f>
        <v>4760</v>
      </c>
      <c r="R11" s="62"/>
      <c r="S11" s="63"/>
    </row>
    <row r="12" spans="1:21" ht="18.600000000000001" customHeight="1" thickTop="1" x14ac:dyDescent="0.25">
      <c r="B12" s="35"/>
      <c r="C12" s="36"/>
      <c r="D12" s="37"/>
      <c r="E12" s="36"/>
      <c r="F12" s="36"/>
      <c r="G12" s="38"/>
      <c r="H12" s="38"/>
      <c r="I12" s="38"/>
      <c r="J12" s="38"/>
      <c r="M12" s="1"/>
    </row>
    <row r="13" spans="1:21" ht="18.600000000000001" customHeight="1" x14ac:dyDescent="0.25">
      <c r="B13" s="60" t="s">
        <v>13</v>
      </c>
      <c r="C13" s="60"/>
      <c r="D13" s="60"/>
      <c r="E13" s="60"/>
      <c r="F13" s="60"/>
      <c r="G13" s="60"/>
      <c r="H13" s="60"/>
      <c r="I13" s="60"/>
      <c r="J13" s="1"/>
      <c r="M13" s="1"/>
    </row>
    <row r="14" spans="1:21" ht="18.600000000000001" customHeight="1" x14ac:dyDescent="0.25">
      <c r="B14" s="39"/>
      <c r="C14" s="39"/>
      <c r="D14" s="39"/>
      <c r="E14" s="39"/>
      <c r="F14" s="39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ht="18.600000000000001" customHeight="1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C179" s="1"/>
      <c r="E179" s="1"/>
      <c r="F179" s="1"/>
      <c r="I179" s="1"/>
      <c r="J179" s="1"/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  <row r="217" spans="13:13" x14ac:dyDescent="0.25">
      <c r="M217" s="1"/>
    </row>
  </sheetData>
  <sheetProtection algorithmName="SHA-512" hashValue="umtOt96+jh3QbK1djn838lJJ46NLpr02fzD7t2SP2gi079bJzVkx5fDcfGGdQscktrX8mQdHJ4rO8D0tNKyF4g==" saltValue="z7eRlybP2RrkqVEHvz+leA==" spinCount="100000" sheet="1" objects="1" scenarios="1"/>
  <mergeCells count="7">
    <mergeCell ref="B13:I13"/>
    <mergeCell ref="Q11:S11"/>
    <mergeCell ref="B1:D1"/>
    <mergeCell ref="B10:I10"/>
    <mergeCell ref="Q10:S10"/>
    <mergeCell ref="B11:G11"/>
    <mergeCell ref="B2:D2"/>
  </mergeCells>
  <conditionalFormatting sqref="B8 D8">
    <cfRule type="containsBlanks" dxfId="18" priority="82">
      <formula>LEN(TRIM(B8))=0</formula>
    </cfRule>
  </conditionalFormatting>
  <conditionalFormatting sqref="B8">
    <cfRule type="cellIs" dxfId="17" priority="77" operator="greaterThanOrEqual">
      <formula>1</formula>
    </cfRule>
  </conditionalFormatting>
  <conditionalFormatting sqref="S8">
    <cfRule type="cellIs" dxfId="16" priority="74" operator="equal">
      <formula>"VYHOVUJE"</formula>
    </cfRule>
  </conditionalFormatting>
  <conditionalFormatting sqref="S8">
    <cfRule type="cellIs" dxfId="15" priority="73" operator="equal">
      <formula>"NEVYHOVUJE"</formula>
    </cfRule>
  </conditionalFormatting>
  <conditionalFormatting sqref="G8:H8">
    <cfRule type="containsBlanks" dxfId="14" priority="64">
      <formula>LEN(TRIM(G8))=0</formula>
    </cfRule>
  </conditionalFormatting>
  <conditionalFormatting sqref="G8:H8">
    <cfRule type="containsBlanks" dxfId="13" priority="63">
      <formula>LEN(TRIM(G8))=0</formula>
    </cfRule>
  </conditionalFormatting>
  <conditionalFormatting sqref="G8:H8">
    <cfRule type="notContainsBlanks" dxfId="12" priority="62">
      <formula>LEN(TRIM(G8))&gt;0</formula>
    </cfRule>
  </conditionalFormatting>
  <conditionalFormatting sqref="G8:H8">
    <cfRule type="notContainsBlanks" dxfId="11" priority="60">
      <formula>LEN(TRIM(G8))&gt;0</formula>
    </cfRule>
  </conditionalFormatting>
  <conditionalFormatting sqref="Q8">
    <cfRule type="containsBlanks" dxfId="10" priority="29">
      <formula>LEN(TRIM(Q8))=0</formula>
    </cfRule>
  </conditionalFormatting>
  <conditionalFormatting sqref="Q8">
    <cfRule type="notContainsBlanks" dxfId="9" priority="28">
      <formula>LEN(TRIM(Q8))&gt;0</formula>
    </cfRule>
  </conditionalFormatting>
  <conditionalFormatting sqref="Q8">
    <cfRule type="notContainsBlanks" dxfId="8" priority="27">
      <formula>LEN(TRIM(Q8))&gt;0</formula>
    </cfRule>
  </conditionalFormatting>
  <conditionalFormatting sqref="H8">
    <cfRule type="containsBlanks" dxfId="7" priority="8">
      <formula>LEN(TRIM(H8))=0</formula>
    </cfRule>
  </conditionalFormatting>
  <conditionalFormatting sqref="H8">
    <cfRule type="containsBlanks" dxfId="6" priority="7">
      <formula>LEN(TRIM(H8))=0</formula>
    </cfRule>
  </conditionalFormatting>
  <conditionalFormatting sqref="H8">
    <cfRule type="notContainsBlanks" dxfId="5" priority="6">
      <formula>LEN(TRIM(H8))&gt;0</formula>
    </cfRule>
  </conditionalFormatting>
  <conditionalFormatting sqref="H8">
    <cfRule type="notContainsBlanks" dxfId="4" priority="5">
      <formula>LEN(TRIM(H8))&gt;0</formula>
    </cfRule>
  </conditionalFormatting>
  <conditionalFormatting sqref="G8">
    <cfRule type="containsBlanks" dxfId="3" priority="4">
      <formula>LEN(TRIM(G8))=0</formula>
    </cfRule>
  </conditionalFormatting>
  <conditionalFormatting sqref="G8">
    <cfRule type="containsBlanks" dxfId="2" priority="3">
      <formula>LEN(TRIM(G8))=0</formula>
    </cfRule>
  </conditionalFormatting>
  <conditionalFormatting sqref="G8">
    <cfRule type="notContainsBlanks" dxfId="1" priority="2">
      <formula>LEN(TRIM(G8))&gt;0</formula>
    </cfRule>
  </conditionalFormatting>
  <conditionalFormatting sqref="G8">
    <cfRule type="notContainsBlanks" dxfId="0" priority="1">
      <formula>LEN(TRIM(G8))&gt;0</formula>
    </cfRule>
  </conditionalFormatting>
  <dataValidations count="3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U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2022-05-19T04:06:38Z</cp:lastPrinted>
  <dcterms:created xsi:type="dcterms:W3CDTF">2014-03-05T12:43:32Z</dcterms:created>
  <dcterms:modified xsi:type="dcterms:W3CDTF">2022-06-03T07:08:03Z</dcterms:modified>
</cp:coreProperties>
</file>